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96" yWindow="96" windowWidth="22932" windowHeight="10032"/>
  </bookViews>
  <sheets>
    <sheet name="Foglio1" sheetId="1" r:id="rId1"/>
  </sheets>
  <calcPr calcId="125725"/>
</workbook>
</file>

<file path=xl/calcChain.xml><?xml version="1.0" encoding="utf-8"?>
<calcChain xmlns="http://schemas.openxmlformats.org/spreadsheetml/2006/main">
  <c r="B18" i="1"/>
  <c r="B14"/>
  <c r="B15" s="1"/>
  <c r="B4"/>
  <c r="B6" s="1"/>
  <c r="B8" s="1"/>
  <c r="D4" l="1"/>
  <c r="D6"/>
</calcChain>
</file>

<file path=xl/sharedStrings.xml><?xml version="1.0" encoding="utf-8"?>
<sst xmlns="http://schemas.openxmlformats.org/spreadsheetml/2006/main" count="23" uniqueCount="15">
  <si>
    <t>Calcolo temperatura di rugiada</t>
  </si>
  <si>
    <t>p vap sat</t>
  </si>
  <si>
    <t>T</t>
  </si>
  <si>
    <t>UR</t>
  </si>
  <si>
    <t>p vap</t>
  </si>
  <si>
    <t>Tr</t>
  </si>
  <si>
    <t>°C</t>
  </si>
  <si>
    <t>%</t>
  </si>
  <si>
    <t>*10^-1 KPa</t>
  </si>
  <si>
    <t>Pa</t>
  </si>
  <si>
    <t>Approssimazione di Magnus-Tetens</t>
  </si>
  <si>
    <t>a</t>
  </si>
  <si>
    <t>b</t>
  </si>
  <si>
    <t>alfa</t>
  </si>
  <si>
    <t>Altra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</si>
</sst>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2" fillId="0" borderId="0" xfId="0" applyFont="1" applyAlignment="1">
      <alignment horizontal="left" wrapText="1"/>
    </xf>
    <xf numFmtId="0" fontId="1" fillId="0" borderId="0" xfId="0" applyFont="1"/>
    <xf numFmtId="0" fontId="1" fillId="2" borderId="0" xfId="0" applyFont="1" applyFill="1"/>
  </cellXfs>
  <cellStyles count="1"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8"/>
  <sheetViews>
    <sheetView tabSelected="1" workbookViewId="0">
      <selection activeCell="B13" sqref="B13"/>
    </sheetView>
  </sheetViews>
  <sheetFormatPr defaultRowHeight="14.4"/>
  <cols>
    <col min="2" max="2" width="7.33203125" customWidth="1"/>
    <col min="3" max="3" width="11.44140625" customWidth="1"/>
    <col min="4" max="4" width="9.21875" customWidth="1"/>
  </cols>
  <sheetData>
    <row r="1" spans="1:5">
      <c r="A1" s="2" t="s">
        <v>0</v>
      </c>
    </row>
    <row r="2" spans="1:5">
      <c r="A2" t="s">
        <v>2</v>
      </c>
      <c r="B2">
        <v>17</v>
      </c>
      <c r="C2" t="s">
        <v>6</v>
      </c>
    </row>
    <row r="3" spans="1:5">
      <c r="A3" t="s">
        <v>3</v>
      </c>
      <c r="B3">
        <v>76</v>
      </c>
      <c r="C3" t="s">
        <v>7</v>
      </c>
    </row>
    <row r="4" spans="1:5">
      <c r="A4" t="s">
        <v>1</v>
      </c>
      <c r="B4">
        <f>6.11*10^((7.5*B2)/(237.7+B2))</f>
        <v>19.347735357942472</v>
      </c>
      <c r="C4" t="s">
        <v>8</v>
      </c>
      <c r="D4">
        <f>B4*100</f>
        <v>1934.7735357942472</v>
      </c>
      <c r="E4" t="s">
        <v>9</v>
      </c>
    </row>
    <row r="6" spans="1:5">
      <c r="A6" t="s">
        <v>4</v>
      </c>
      <c r="B6">
        <f>(B3*B4)/100</f>
        <v>14.70427887203628</v>
      </c>
      <c r="C6" t="s">
        <v>8</v>
      </c>
      <c r="D6">
        <f>B6*100</f>
        <v>1470.427887203628</v>
      </c>
      <c r="E6" t="s">
        <v>9</v>
      </c>
    </row>
    <row r="8" spans="1:5">
      <c r="A8" t="s">
        <v>5</v>
      </c>
      <c r="B8" s="3">
        <f>(-430.22+237.7*LN(B6))/(-LN(B6)+19.08)</f>
        <v>12.735010557125912</v>
      </c>
      <c r="C8" t="s">
        <v>6</v>
      </c>
    </row>
    <row r="10" spans="1:5" ht="13.2" customHeight="1">
      <c r="A10" s="1" t="s">
        <v>10</v>
      </c>
      <c r="B10" s="1"/>
      <c r="C10" s="1"/>
      <c r="D10" s="1"/>
      <c r="E10" s="1"/>
    </row>
    <row r="12" spans="1:5">
      <c r="A12" t="s">
        <v>11</v>
      </c>
      <c r="B12">
        <v>17.27</v>
      </c>
    </row>
    <row r="13" spans="1:5">
      <c r="A13" t="s">
        <v>12</v>
      </c>
      <c r="B13">
        <v>237.7</v>
      </c>
      <c r="C13" t="s">
        <v>6</v>
      </c>
    </row>
    <row r="14" spans="1:5">
      <c r="A14" t="s">
        <v>13</v>
      </c>
      <c r="B14">
        <f>(B12*B2)/(B13+B2)+LN(B3/100)</f>
        <v>0.87825259285340262</v>
      </c>
    </row>
    <row r="15" spans="1:5">
      <c r="A15" t="s">
        <v>5</v>
      </c>
      <c r="B15" s="3">
        <f>B13*B14/(B12-B14)</f>
        <v>12.735716097616095</v>
      </c>
      <c r="C15" t="s">
        <v>6</v>
      </c>
    </row>
    <row r="17" spans="1:3">
      <c r="A17" t="s">
        <v>14</v>
      </c>
    </row>
    <row r="18" spans="1:3">
      <c r="A18" t="s">
        <v>5</v>
      </c>
      <c r="B18" s="3">
        <f>(B3/100)^(1/8)*(112+0.9*B2)+(0.1*B2)-112</f>
        <v>12.707078174474447</v>
      </c>
      <c r="C18" t="s">
        <v>6</v>
      </c>
    </row>
  </sheetData>
  <mergeCells count="1">
    <mergeCell ref="A10:E10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2018-09-19T16:46:05Z</dcterms:created>
  <dcterms:modified xsi:type="dcterms:W3CDTF">2018-09-19T17:14:52Z</dcterms:modified>
</cp:coreProperties>
</file>